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 activeTab="1"/>
  </bookViews>
  <sheets>
    <sheet name="计算工具" sheetId="1" r:id="rId1"/>
    <sheet name="数据来源表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<sst xmlns="http://schemas.openxmlformats.org/spreadsheetml/2006/main" count="90" uniqueCount="75">
  <si>
    <t>Produced Data Size</t>
  </si>
  <si>
    <t>将该数据填入参数设定中的“Produced Data Size”对象中</t>
  </si>
  <si>
    <t>Consumed Data Size</t>
  </si>
  <si>
    <t>将该数据填入参数设定中的“Consumed Data Size”对象中</t>
  </si>
  <si>
    <t>序号</t>
  </si>
  <si>
    <t>IO卡片型号选择</t>
  </si>
  <si>
    <t>上行数据（byte）</t>
  </si>
  <si>
    <t>下行数据（byte）</t>
  </si>
  <si>
    <t>数据含义解释说明</t>
  </si>
  <si>
    <t>SystemDiagnostic</t>
  </si>
  <si>
    <t>AdapterDigitalInput</t>
  </si>
  <si>
    <t>DF50-M-16DO-P</t>
  </si>
  <si>
    <r>
      <rPr>
        <sz val="11"/>
        <color theme="1"/>
        <rFont val="等线"/>
        <charset val="134"/>
        <scheme val="minor"/>
      </rPr>
      <t>1、蓝</t>
    </r>
    <r>
      <rPr>
        <sz val="11"/>
        <color theme="1"/>
        <rFont val="等线"/>
        <charset val="134"/>
      </rPr>
      <t>色区域为模块选择区域，模块功能查看表《数据来源表》</t>
    </r>
  </si>
  <si>
    <r>
      <rPr>
        <sz val="11"/>
        <color theme="1"/>
        <rFont val="楷体"/>
        <charset val="134"/>
      </rPr>
      <t>2、模块用</t>
    </r>
    <r>
      <rPr>
        <sz val="11"/>
        <color rgb="FFFF0000"/>
        <rFont val="楷体"/>
        <charset val="134"/>
      </rPr>
      <t>下拉菜单</t>
    </r>
    <r>
      <rPr>
        <sz val="11"/>
        <color theme="1"/>
        <rFont val="楷体"/>
        <charset val="134"/>
      </rPr>
      <t>选择，复制粘贴也可，</t>
    </r>
    <r>
      <rPr>
        <sz val="11"/>
        <color rgb="FFFF0000"/>
        <rFont val="楷体"/>
        <charset val="134"/>
      </rPr>
      <t>不能用鼠标拖拽</t>
    </r>
  </si>
  <si>
    <t>卡片型号</t>
  </si>
  <si>
    <t>数据含义具体解释</t>
  </si>
  <si>
    <t>卡片具体功能</t>
  </si>
  <si>
    <t>DF50-M-16DI-P/N</t>
  </si>
  <si>
    <t>16 通道数字量输入</t>
  </si>
  <si>
    <t xml:space="preserve"> 16 通道数字量输入PNP/NPN</t>
  </si>
  <si>
    <t>DF50-M-16DI-P/N-TS</t>
  </si>
  <si>
    <t>16 通道数字量输入/8 通道计数</t>
  </si>
  <si>
    <t>16 通道数字量输入 其中8通道带计数 PNP/NPN</t>
  </si>
  <si>
    <t>16 通道数字量输出</t>
  </si>
  <si>
    <t>16 通道数字量输出PNP</t>
  </si>
  <si>
    <t>DF50-M-16DO-N</t>
  </si>
  <si>
    <t>16 通道数字量输出NPN</t>
  </si>
  <si>
    <t>DF50-M-32DI-P/N</t>
  </si>
  <si>
    <t>32 通道数字量输入</t>
  </si>
  <si>
    <t>32 通道数字量输入PNP/NPN</t>
  </si>
  <si>
    <t>DF50-M-32DO-N</t>
  </si>
  <si>
    <t>32 通道数字量输出</t>
  </si>
  <si>
    <t>32 通道数字量输出NPN</t>
  </si>
  <si>
    <t>DF50-M-32DO-P</t>
  </si>
  <si>
    <t>32 通道数字量输出PNP</t>
  </si>
  <si>
    <t>DF50-M-16DI-16DO-N</t>
  </si>
  <si>
    <t>16 通道数字量输入 + 16 通道数字量输出</t>
  </si>
  <si>
    <t>16 通道数字量输入 + 16 通道数字量输出(NPN)</t>
  </si>
  <si>
    <t>DF50-M-16DI-16DO-P</t>
  </si>
  <si>
    <t>16 通道数字量输入 + 16 通道数字量输出(PNP)</t>
  </si>
  <si>
    <t>DF50-M-4DOR</t>
  </si>
  <si>
    <t>4 通道继电器输出</t>
  </si>
  <si>
    <t>DF50-M-4DO-P-2A</t>
  </si>
  <si>
    <t>4 通道数字量输出</t>
  </si>
  <si>
    <t>4 通道数字量输出PNP</t>
  </si>
  <si>
    <t>DF50-M-4AI-UI-6</t>
  </si>
  <si>
    <t>4 通道模拟量输入</t>
  </si>
  <si>
    <t>4 通道模拟量输入/电压型/电流型</t>
  </si>
  <si>
    <t>DF50-M-8AI-I-5</t>
  </si>
  <si>
    <t>8 通道模拟量输入</t>
  </si>
  <si>
    <t>8 通道模拟量输入/电流型</t>
  </si>
  <si>
    <t>DF50-M-8AI-U-4</t>
  </si>
  <si>
    <t>8 通道模拟量输入/电压型</t>
  </si>
  <si>
    <t>DF50-M-4AO-UI-6</t>
  </si>
  <si>
    <t>4 通道模拟量输出</t>
  </si>
  <si>
    <t>4 通道模拟量输出/电压型/电流型</t>
  </si>
  <si>
    <t>DF50-M-8AO-U-4</t>
  </si>
  <si>
    <t>8 通道模拟量输出</t>
  </si>
  <si>
    <t>8 通道模拟量输出/电压型</t>
  </si>
  <si>
    <t>DF50-M-8AO-I-5</t>
  </si>
  <si>
    <t>8 通道模拟量输出/电流型</t>
  </si>
  <si>
    <t>DF50-M-4RTD-PT</t>
  </si>
  <si>
    <t>4 通道热电阻测量</t>
  </si>
  <si>
    <t>DF50-M-8TC</t>
  </si>
  <si>
    <t>8 通道热电偶测量 + 校准</t>
  </si>
  <si>
    <t>8 通道热电偶测量</t>
  </si>
  <si>
    <t>DF50-M-2CNT-PIL-24</t>
  </si>
  <si>
    <t>2 通道编码器脉冲计数/24VDC</t>
  </si>
  <si>
    <t>DF50-M-2CNT-PIL-5</t>
  </si>
  <si>
    <t>2 通道编码器脉冲计数/5VDC</t>
  </si>
  <si>
    <t>DF50-M-1COM-232/485/422</t>
  </si>
  <si>
    <t>串口通讯模块数据</t>
  </si>
  <si>
    <t>1通道串口通讯模块</t>
  </si>
  <si>
    <t>适配器8通道数字量输入PNP/NPN</t>
  </si>
  <si>
    <t>诊断模块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</si>
</sst>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_(&quot;$&quot;* #,##0.00_);_(&quot;$&quot;* \(#,##0.00\);_(&quot;$&quot;* &quot;-&quot;??_);_(@_)"/>
    <numFmt numFmtId="178" formatCode="[DBNum1][$-804]General"/>
  </numFmts>
  <fonts count="28">
    <font>
      <sz val="11"/>
      <color theme="1"/>
      <name val="等线"/>
      <charset val="134"/>
      <scheme val="minor"/>
    </font>
    <font>
      <sz val="10"/>
      <color indexed="8"/>
      <name val="微软雅黑"/>
      <charset val="134"/>
    </font>
    <font>
      <sz val="14"/>
      <color theme="1"/>
      <name val="Times New Roman"/>
      <charset val="134"/>
    </font>
    <font>
      <sz val="11"/>
      <color theme="0"/>
      <name val="楷体"/>
      <charset val="134"/>
    </font>
    <font>
      <sz val="11"/>
      <color theme="0"/>
      <name val="等线"/>
      <charset val="134"/>
      <scheme val="minor"/>
    </font>
    <font>
      <sz val="11"/>
      <color theme="1"/>
      <name val="楷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indexed="8"/>
      <name val="宋体"/>
      <charset val="134"/>
    </font>
    <font>
      <sz val="11"/>
      <color theme="1"/>
      <name val="等线"/>
      <charset val="134"/>
    </font>
    <font>
      <sz val="11"/>
      <color rgb="FFFF0000"/>
      <name val="楷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6" borderId="9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7" borderId="12" applyNumberFormat="0" applyAlignment="0" applyProtection="0">
      <alignment vertical="center"/>
    </xf>
    <xf numFmtId="0" fontId="15" fillId="8" borderId="13" applyNumberFormat="0" applyAlignment="0" applyProtection="0">
      <alignment vertical="center"/>
    </xf>
    <xf numFmtId="0" fontId="16" fillId="8" borderId="12" applyNumberFormat="0" applyAlignment="0" applyProtection="0">
      <alignment vertical="center"/>
    </xf>
    <xf numFmtId="0" fontId="17" fillId="9" borderId="14" applyNumberFormat="0" applyAlignment="0" applyProtection="0">
      <alignment vertical="center"/>
    </xf>
    <xf numFmtId="0" fontId="18" fillId="0" borderId="15" applyNumberFormat="0" applyFill="0" applyAlignment="0" applyProtection="0">
      <alignment vertical="center"/>
    </xf>
    <xf numFmtId="0" fontId="19" fillId="0" borderId="16" applyNumberFormat="0" applyFill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5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4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176" fontId="0" fillId="0" borderId="0">
      <alignment vertical="center"/>
    </xf>
    <xf numFmtId="177" fontId="0" fillId="0" borderId="0">
      <alignment vertical="center"/>
    </xf>
    <xf numFmtId="178" fontId="25" fillId="0" borderId="0">
      <alignment vertical="center"/>
    </xf>
  </cellStyleXfs>
  <cellXfs count="28">
    <xf numFmtId="0" fontId="0" fillId="0" borderId="0" xfId="0"/>
    <xf numFmtId="0" fontId="1" fillId="0" borderId="1" xfId="49" applyNumberFormat="1" applyFont="1" applyFill="1" applyBorder="1" applyAlignment="1">
      <alignment horizontal="left" vertic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vertical="center"/>
    </xf>
    <xf numFmtId="0" fontId="0" fillId="2" borderId="2" xfId="0" applyFill="1" applyBorder="1" applyAlignment="1">
      <alignment horizontal="center" vertical="center"/>
    </xf>
    <xf numFmtId="0" fontId="0" fillId="2" borderId="2" xfId="0" applyFill="1" applyBorder="1" applyAlignment="1">
      <alignment horizontal="left"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left" vertical="center"/>
    </xf>
    <xf numFmtId="0" fontId="4" fillId="0" borderId="0" xfId="0" applyFont="1"/>
    <xf numFmtId="0" fontId="5" fillId="4" borderId="2" xfId="0" applyFont="1" applyFill="1" applyBorder="1"/>
    <xf numFmtId="0" fontId="0" fillId="5" borderId="2" xfId="0" applyFill="1" applyBorder="1" applyProtection="1">
      <protection locked="0"/>
    </xf>
    <xf numFmtId="0" fontId="0" fillId="0" borderId="2" xfId="0" applyBorder="1" applyAlignment="1" applyProtection="1">
      <alignment horizontal="center"/>
    </xf>
    <xf numFmtId="0" fontId="0" fillId="0" borderId="3" xfId="0" applyBorder="1" applyAlignment="1" applyProtection="1">
      <alignment horizontal="center"/>
    </xf>
    <xf numFmtId="0" fontId="0" fillId="0" borderId="2" xfId="0" applyBorder="1" applyAlignment="1" applyProtection="1">
      <alignment horizontal="left"/>
    </xf>
    <xf numFmtId="0" fontId="0" fillId="0" borderId="0" xfId="0" applyAlignment="1">
      <alignment horizontal="right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2" xfId="0" applyBorder="1" applyAlignment="1">
      <alignment horizontal="left"/>
    </xf>
    <xf numFmtId="0" fontId="0" fillId="0" borderId="4" xfId="0" applyFont="1" applyBorder="1" applyAlignment="1">
      <alignment horizontal="left"/>
    </xf>
    <xf numFmtId="0" fontId="0" fillId="0" borderId="3" xfId="0" applyBorder="1" applyAlignment="1">
      <alignment horizontal="left"/>
    </xf>
    <xf numFmtId="0" fontId="0" fillId="0" borderId="5" xfId="0" applyBorder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left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11 2 2 2" xfId="49"/>
    <cellStyle name="常规 3 3 2" xfId="50"/>
    <cellStyle name="常规 2" xfId="51"/>
  </cellStyles>
  <tableStyles count="0" defaultTableStyle="TableStyleMedium2" defaultPivotStyle="PivotStyleLight16"/>
  <colors>
    <mruColors>
      <color rgb="0000CC00"/>
      <color rgb="008DF767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51"/>
  <sheetViews>
    <sheetView workbookViewId="0">
      <selection activeCell="B11" sqref="B11"/>
    </sheetView>
  </sheetViews>
  <sheetFormatPr defaultColWidth="0" defaultRowHeight="14.25" zeroHeight="1" outlineLevelCol="5"/>
  <cols>
    <col min="1" max="1" width="4.33333333333333" customWidth="1"/>
    <col min="2" max="2" width="17.8333333333333" customWidth="1"/>
    <col min="3" max="4" width="21.25" style="2" customWidth="1"/>
    <col min="5" max="5" width="55.75" style="3" customWidth="1"/>
    <col min="6" max="6" width="0" hidden="1" customWidth="1"/>
    <col min="7" max="16384" width="8.66666666666667" hidden="1"/>
  </cols>
  <sheetData>
    <row r="1" ht="22" customHeight="1" spans="1:5">
      <c r="A1" s="4" t="s">
        <v>0</v>
      </c>
      <c r="B1" s="5"/>
      <c r="C1" s="6">
        <f>SUMIF(C4:C48,"&gt;0")</f>
        <v>4</v>
      </c>
      <c r="D1" s="6"/>
      <c r="E1" s="7" t="s">
        <v>1</v>
      </c>
    </row>
    <row r="2" customFormat="1" ht="21" customHeight="1" spans="1:5">
      <c r="A2" s="4" t="s">
        <v>2</v>
      </c>
      <c r="B2" s="5"/>
      <c r="C2" s="6">
        <f>SUMIF(D4:D49,"&gt;0")</f>
        <v>4</v>
      </c>
      <c r="D2" s="6"/>
      <c r="E2" s="7" t="s">
        <v>3</v>
      </c>
    </row>
    <row r="3" ht="29" customHeight="1" spans="1:6">
      <c r="A3" s="8" t="s">
        <v>4</v>
      </c>
      <c r="B3" s="8" t="s">
        <v>5</v>
      </c>
      <c r="C3" s="8" t="s">
        <v>6</v>
      </c>
      <c r="D3" s="8" t="s">
        <v>7</v>
      </c>
      <c r="E3" s="9" t="s">
        <v>8</v>
      </c>
      <c r="F3" s="10"/>
    </row>
    <row r="4" spans="1:6">
      <c r="A4" s="11">
        <v>1</v>
      </c>
      <c r="B4" s="12" t="s">
        <v>9</v>
      </c>
      <c r="C4" s="13">
        <f>VLOOKUP(B4,数据来源表!B:C,2,0)</f>
        <v>2</v>
      </c>
      <c r="D4" s="14">
        <f>VLOOKUP(B4,数据来源表!B:D,3,0)</f>
        <v>2</v>
      </c>
      <c r="E4" s="15" t="str">
        <f>VLOOKUP(B4,数据来源表!B:F,4,0)</f>
        <v>诊断模块</v>
      </c>
      <c r="F4" s="16" t="str">
        <f>E4</f>
        <v>诊断模块</v>
      </c>
    </row>
    <row r="5" spans="1:6">
      <c r="A5" s="11">
        <v>2</v>
      </c>
      <c r="B5" s="12" t="s">
        <v>10</v>
      </c>
      <c r="C5" s="17">
        <f>VLOOKUP(B5,数据来源表!B:C,2,0)</f>
        <v>2</v>
      </c>
      <c r="D5" s="18">
        <f>VLOOKUP(B5,数据来源表!B:D,3,0)</f>
        <v>0</v>
      </c>
      <c r="E5" s="19" t="str">
        <f>VLOOKUP(B5,数据来源表!B:F,4,0)</f>
        <v>适配器8通道数字量输入PNP/NPN</v>
      </c>
      <c r="F5" s="16" t="str">
        <f t="shared" ref="F5:F36" si="0">E5</f>
        <v>适配器8通道数字量输入PNP/NPN</v>
      </c>
    </row>
    <row r="6" spans="1:6">
      <c r="A6" s="11">
        <v>3</v>
      </c>
      <c r="B6" s="12" t="s">
        <v>11</v>
      </c>
      <c r="C6" s="17">
        <f>VLOOKUP(B6,数据来源表!B:C,2,0)</f>
        <v>0</v>
      </c>
      <c r="D6" s="18">
        <f>VLOOKUP(B6,数据来源表!B:D,3,0)</f>
        <v>2</v>
      </c>
      <c r="E6" s="19" t="str">
        <f>VLOOKUP(B6,数据来源表!B:F,4,0)</f>
        <v>16 通道数字量输出</v>
      </c>
      <c r="F6" s="16" t="str">
        <f t="shared" si="0"/>
        <v>16 通道数字量输出</v>
      </c>
    </row>
    <row r="7" spans="1:6">
      <c r="A7" s="11">
        <v>4</v>
      </c>
      <c r="B7" s="12"/>
      <c r="C7" s="17" t="e">
        <f>VLOOKUP(B7,数据来源表!B:C,2,0)</f>
        <v>#N/A</v>
      </c>
      <c r="D7" s="18" t="e">
        <f>VLOOKUP(B7,数据来源表!B:D,3,0)</f>
        <v>#N/A</v>
      </c>
      <c r="E7" s="19" t="e">
        <f>VLOOKUP(B7,数据来源表!B:F,4,0)</f>
        <v>#N/A</v>
      </c>
      <c r="F7" s="16" t="e">
        <f t="shared" si="0"/>
        <v>#N/A</v>
      </c>
    </row>
    <row r="8" spans="1:6">
      <c r="A8" s="11">
        <v>5</v>
      </c>
      <c r="B8" s="12"/>
      <c r="C8" s="17" t="e">
        <f>VLOOKUP(B8,数据来源表!B:C,2,0)</f>
        <v>#N/A</v>
      </c>
      <c r="D8" s="18" t="e">
        <f>VLOOKUP(B8,数据来源表!B:D,3,0)</f>
        <v>#N/A</v>
      </c>
      <c r="E8" s="19" t="e">
        <f>VLOOKUP(B8,数据来源表!B:F,4,0)</f>
        <v>#N/A</v>
      </c>
      <c r="F8" s="16" t="e">
        <f t="shared" si="0"/>
        <v>#N/A</v>
      </c>
    </row>
    <row r="9" spans="1:6">
      <c r="A9" s="11">
        <v>6</v>
      </c>
      <c r="B9" s="12"/>
      <c r="C9" s="17" t="e">
        <f>VLOOKUP(B9,数据来源表!B:C,2,0)</f>
        <v>#N/A</v>
      </c>
      <c r="D9" s="18" t="e">
        <f>VLOOKUP(B9,数据来源表!B:D,3,0)</f>
        <v>#N/A</v>
      </c>
      <c r="E9" s="19" t="e">
        <f>VLOOKUP(B9,数据来源表!B:F,4,0)</f>
        <v>#N/A</v>
      </c>
      <c r="F9" s="16" t="e">
        <f t="shared" si="0"/>
        <v>#N/A</v>
      </c>
    </row>
    <row r="10" spans="1:6">
      <c r="A10" s="11">
        <v>7</v>
      </c>
      <c r="B10" s="12"/>
      <c r="C10" s="17" t="e">
        <f>VLOOKUP(B10,数据来源表!B:C,2,0)</f>
        <v>#N/A</v>
      </c>
      <c r="D10" s="18" t="e">
        <f>VLOOKUP(B10,数据来源表!B:D,3,0)</f>
        <v>#N/A</v>
      </c>
      <c r="E10" s="19" t="e">
        <f>VLOOKUP(B10,数据来源表!B:F,4,0)</f>
        <v>#N/A</v>
      </c>
      <c r="F10" s="16" t="e">
        <f t="shared" si="0"/>
        <v>#N/A</v>
      </c>
    </row>
    <row r="11" spans="1:6">
      <c r="A11" s="11">
        <v>8</v>
      </c>
      <c r="B11" s="12"/>
      <c r="C11" s="17" t="e">
        <f>VLOOKUP(B11,数据来源表!B:C,2,0)</f>
        <v>#N/A</v>
      </c>
      <c r="D11" s="18" t="e">
        <f>VLOOKUP(B11,数据来源表!B:D,3,0)</f>
        <v>#N/A</v>
      </c>
      <c r="E11" s="19" t="e">
        <f>VLOOKUP(B11,数据来源表!B:F,4,0)</f>
        <v>#N/A</v>
      </c>
      <c r="F11" s="16" t="e">
        <f t="shared" si="0"/>
        <v>#N/A</v>
      </c>
    </row>
    <row r="12" spans="1:6">
      <c r="A12" s="11">
        <v>9</v>
      </c>
      <c r="B12" s="12"/>
      <c r="C12" s="17" t="e">
        <f>VLOOKUP(B12,数据来源表!B:C,2,0)</f>
        <v>#N/A</v>
      </c>
      <c r="D12" s="18" t="e">
        <f>VLOOKUP(B12,数据来源表!B:D,3,0)</f>
        <v>#N/A</v>
      </c>
      <c r="E12" s="19" t="e">
        <f>VLOOKUP(B12,数据来源表!B:F,4,0)</f>
        <v>#N/A</v>
      </c>
      <c r="F12" s="16" t="e">
        <f t="shared" si="0"/>
        <v>#N/A</v>
      </c>
    </row>
    <row r="13" spans="1:6">
      <c r="A13" s="11">
        <v>10</v>
      </c>
      <c r="B13" s="12"/>
      <c r="C13" s="17" t="e">
        <f>VLOOKUP(B13,数据来源表!B:C,2,0)</f>
        <v>#N/A</v>
      </c>
      <c r="D13" s="18" t="e">
        <f>VLOOKUP(B13,数据来源表!B:D,3,0)</f>
        <v>#N/A</v>
      </c>
      <c r="E13" s="19" t="e">
        <f>VLOOKUP(B13,数据来源表!B:F,4,0)</f>
        <v>#N/A</v>
      </c>
      <c r="F13" s="16" t="e">
        <f t="shared" si="0"/>
        <v>#N/A</v>
      </c>
    </row>
    <row r="14" spans="1:6">
      <c r="A14" s="11">
        <v>11</v>
      </c>
      <c r="B14" s="12"/>
      <c r="C14" s="17" t="e">
        <f>VLOOKUP(B14,数据来源表!B:C,2,0)</f>
        <v>#N/A</v>
      </c>
      <c r="D14" s="18" t="e">
        <f>VLOOKUP(B14,数据来源表!B:D,3,0)</f>
        <v>#N/A</v>
      </c>
      <c r="E14" s="19" t="e">
        <f>VLOOKUP(B14,数据来源表!B:F,4,0)</f>
        <v>#N/A</v>
      </c>
      <c r="F14" s="16" t="e">
        <f t="shared" si="0"/>
        <v>#N/A</v>
      </c>
    </row>
    <row r="15" spans="1:6">
      <c r="A15" s="11">
        <v>12</v>
      </c>
      <c r="B15" s="12"/>
      <c r="C15" s="17" t="e">
        <f>VLOOKUP(B15,数据来源表!B:C,2,0)</f>
        <v>#N/A</v>
      </c>
      <c r="D15" s="18" t="e">
        <f>VLOOKUP(B15,数据来源表!B:D,3,0)</f>
        <v>#N/A</v>
      </c>
      <c r="E15" s="19" t="e">
        <f>VLOOKUP(B15,数据来源表!B:F,4,0)</f>
        <v>#N/A</v>
      </c>
      <c r="F15" s="16" t="e">
        <f t="shared" si="0"/>
        <v>#N/A</v>
      </c>
    </row>
    <row r="16" spans="1:6">
      <c r="A16" s="11">
        <v>13</v>
      </c>
      <c r="B16" s="12"/>
      <c r="C16" s="17" t="e">
        <f>VLOOKUP(B16,数据来源表!B:C,2,0)</f>
        <v>#N/A</v>
      </c>
      <c r="D16" s="18" t="e">
        <f>VLOOKUP(B16,数据来源表!B:D,3,0)</f>
        <v>#N/A</v>
      </c>
      <c r="E16" s="19" t="e">
        <f>VLOOKUP(B16,数据来源表!B:F,4,0)</f>
        <v>#N/A</v>
      </c>
      <c r="F16" s="16" t="e">
        <f t="shared" si="0"/>
        <v>#N/A</v>
      </c>
    </row>
    <row r="17" spans="1:6">
      <c r="A17" s="11">
        <v>14</v>
      </c>
      <c r="B17" s="12"/>
      <c r="C17" s="17" t="e">
        <f>VLOOKUP(B17,数据来源表!B:C,2,0)</f>
        <v>#N/A</v>
      </c>
      <c r="D17" s="18" t="e">
        <f>VLOOKUP(B17,数据来源表!B:D,3,0)</f>
        <v>#N/A</v>
      </c>
      <c r="E17" s="19" t="e">
        <f>VLOOKUP(B17,数据来源表!B:F,4,0)</f>
        <v>#N/A</v>
      </c>
      <c r="F17" s="16" t="e">
        <f t="shared" si="0"/>
        <v>#N/A</v>
      </c>
    </row>
    <row r="18" spans="1:6">
      <c r="A18" s="11">
        <v>15</v>
      </c>
      <c r="B18" s="12"/>
      <c r="C18" s="17" t="e">
        <f>VLOOKUP(B18,数据来源表!B:C,2,0)</f>
        <v>#N/A</v>
      </c>
      <c r="D18" s="18" t="e">
        <f>VLOOKUP(B18,数据来源表!B:D,3,0)</f>
        <v>#N/A</v>
      </c>
      <c r="E18" s="19" t="e">
        <f>VLOOKUP(B18,数据来源表!B:F,4,0)</f>
        <v>#N/A</v>
      </c>
      <c r="F18" s="16" t="e">
        <f t="shared" si="0"/>
        <v>#N/A</v>
      </c>
    </row>
    <row r="19" spans="1:6">
      <c r="A19" s="11">
        <v>16</v>
      </c>
      <c r="B19" s="12"/>
      <c r="C19" s="17" t="e">
        <f>VLOOKUP(B19,数据来源表!B:C,2,0)</f>
        <v>#N/A</v>
      </c>
      <c r="D19" s="18" t="e">
        <f>VLOOKUP(B19,数据来源表!B:D,3,0)</f>
        <v>#N/A</v>
      </c>
      <c r="E19" s="19" t="e">
        <f>VLOOKUP(B19,数据来源表!B:F,4,0)</f>
        <v>#N/A</v>
      </c>
      <c r="F19" s="16" t="e">
        <f t="shared" si="0"/>
        <v>#N/A</v>
      </c>
    </row>
    <row r="20" spans="1:6">
      <c r="A20" s="11">
        <v>17</v>
      </c>
      <c r="B20" s="12"/>
      <c r="C20" s="17" t="e">
        <f>VLOOKUP(B20,数据来源表!B:C,2,0)</f>
        <v>#N/A</v>
      </c>
      <c r="D20" s="18" t="e">
        <f>VLOOKUP(B20,数据来源表!B:D,3,0)</f>
        <v>#N/A</v>
      </c>
      <c r="E20" s="19" t="e">
        <f>VLOOKUP(B20,数据来源表!B:F,4,0)</f>
        <v>#N/A</v>
      </c>
      <c r="F20" s="16" t="e">
        <f t="shared" si="0"/>
        <v>#N/A</v>
      </c>
    </row>
    <row r="21" spans="1:6">
      <c r="A21" s="11">
        <v>18</v>
      </c>
      <c r="B21" s="12"/>
      <c r="C21" s="17" t="e">
        <f>VLOOKUP(B21,数据来源表!B:C,2,0)</f>
        <v>#N/A</v>
      </c>
      <c r="D21" s="18" t="e">
        <f>VLOOKUP(B21,数据来源表!B:D,3,0)</f>
        <v>#N/A</v>
      </c>
      <c r="E21" s="19" t="e">
        <f>VLOOKUP(B21,数据来源表!B:F,4,0)</f>
        <v>#N/A</v>
      </c>
      <c r="F21" s="16" t="e">
        <f t="shared" si="0"/>
        <v>#N/A</v>
      </c>
    </row>
    <row r="22" spans="1:6">
      <c r="A22" s="11">
        <v>19</v>
      </c>
      <c r="B22" s="12"/>
      <c r="C22" s="17" t="e">
        <f>VLOOKUP(B22,数据来源表!B:C,2,0)</f>
        <v>#N/A</v>
      </c>
      <c r="D22" s="18" t="e">
        <f>VLOOKUP(B22,数据来源表!B:D,3,0)</f>
        <v>#N/A</v>
      </c>
      <c r="E22" s="19" t="e">
        <f>VLOOKUP(B22,数据来源表!B:F,4,0)</f>
        <v>#N/A</v>
      </c>
      <c r="F22" s="16" t="e">
        <f t="shared" si="0"/>
        <v>#N/A</v>
      </c>
    </row>
    <row r="23" spans="1:6">
      <c r="A23" s="11">
        <v>20</v>
      </c>
      <c r="B23" s="12"/>
      <c r="C23" s="17" t="e">
        <f>VLOOKUP(B23,数据来源表!B:C,2,0)</f>
        <v>#N/A</v>
      </c>
      <c r="D23" s="18" t="e">
        <f>VLOOKUP(B23,数据来源表!B:D,3,0)</f>
        <v>#N/A</v>
      </c>
      <c r="E23" s="19" t="e">
        <f>VLOOKUP(B23,数据来源表!B:F,4,0)</f>
        <v>#N/A</v>
      </c>
      <c r="F23" s="16" t="e">
        <f t="shared" si="0"/>
        <v>#N/A</v>
      </c>
    </row>
    <row r="24" spans="1:6">
      <c r="A24" s="11">
        <v>21</v>
      </c>
      <c r="B24" s="12"/>
      <c r="C24" s="17" t="e">
        <f>VLOOKUP(B24,数据来源表!B:C,2,0)</f>
        <v>#N/A</v>
      </c>
      <c r="D24" s="18" t="e">
        <f>VLOOKUP(B24,数据来源表!B:D,3,0)</f>
        <v>#N/A</v>
      </c>
      <c r="E24" s="19" t="e">
        <f>VLOOKUP(B24,数据来源表!B:F,4,0)</f>
        <v>#N/A</v>
      </c>
      <c r="F24" s="16" t="e">
        <f t="shared" si="0"/>
        <v>#N/A</v>
      </c>
    </row>
    <row r="25" spans="1:6">
      <c r="A25" s="11">
        <v>22</v>
      </c>
      <c r="B25" s="12"/>
      <c r="C25" s="17" t="e">
        <f>VLOOKUP(B25,数据来源表!B:C,2,0)</f>
        <v>#N/A</v>
      </c>
      <c r="D25" s="18" t="e">
        <f>VLOOKUP(B25,数据来源表!B:D,3,0)</f>
        <v>#N/A</v>
      </c>
      <c r="E25" s="19" t="e">
        <f>VLOOKUP(B25,数据来源表!B:F,4,0)</f>
        <v>#N/A</v>
      </c>
      <c r="F25" s="16" t="e">
        <f t="shared" si="0"/>
        <v>#N/A</v>
      </c>
    </row>
    <row r="26" spans="1:6">
      <c r="A26" s="11">
        <v>23</v>
      </c>
      <c r="B26" s="12"/>
      <c r="C26" s="17" t="e">
        <f>VLOOKUP(B26,数据来源表!B:C,2,0)</f>
        <v>#N/A</v>
      </c>
      <c r="D26" s="18" t="e">
        <f>VLOOKUP(B26,数据来源表!B:D,3,0)</f>
        <v>#N/A</v>
      </c>
      <c r="E26" s="19" t="e">
        <f>VLOOKUP(B26,数据来源表!B:F,4,0)</f>
        <v>#N/A</v>
      </c>
      <c r="F26" s="16" t="e">
        <f t="shared" si="0"/>
        <v>#N/A</v>
      </c>
    </row>
    <row r="27" spans="1:6">
      <c r="A27" s="11">
        <v>24</v>
      </c>
      <c r="B27" s="12"/>
      <c r="C27" s="17" t="e">
        <f>VLOOKUP(B27,数据来源表!B:C,2,0)</f>
        <v>#N/A</v>
      </c>
      <c r="D27" s="18" t="e">
        <f>VLOOKUP(B27,数据来源表!B:D,3,0)</f>
        <v>#N/A</v>
      </c>
      <c r="E27" s="19" t="e">
        <f>VLOOKUP(B27,数据来源表!B:F,4,0)</f>
        <v>#N/A</v>
      </c>
      <c r="F27" s="16" t="e">
        <f t="shared" si="0"/>
        <v>#N/A</v>
      </c>
    </row>
    <row r="28" spans="1:6">
      <c r="A28" s="11">
        <v>25</v>
      </c>
      <c r="B28" s="12"/>
      <c r="C28" s="17" t="e">
        <f>VLOOKUP(B28,数据来源表!B:C,2,0)</f>
        <v>#N/A</v>
      </c>
      <c r="D28" s="18" t="e">
        <f>VLOOKUP(B28,数据来源表!B:D,3,0)</f>
        <v>#N/A</v>
      </c>
      <c r="E28" s="19" t="e">
        <f>VLOOKUP(B28,数据来源表!B:F,4,0)</f>
        <v>#N/A</v>
      </c>
      <c r="F28" s="16" t="e">
        <f t="shared" si="0"/>
        <v>#N/A</v>
      </c>
    </row>
    <row r="29" spans="1:6">
      <c r="A29" s="11">
        <v>26</v>
      </c>
      <c r="B29" s="12"/>
      <c r="C29" s="17" t="e">
        <f>VLOOKUP(B29,数据来源表!B:C,2,0)</f>
        <v>#N/A</v>
      </c>
      <c r="D29" s="18" t="e">
        <f>VLOOKUP(B29,数据来源表!B:D,3,0)</f>
        <v>#N/A</v>
      </c>
      <c r="E29" s="19" t="e">
        <f>VLOOKUP(B29,数据来源表!B:F,4,0)</f>
        <v>#N/A</v>
      </c>
      <c r="F29" s="16" t="e">
        <f t="shared" si="0"/>
        <v>#N/A</v>
      </c>
    </row>
    <row r="30" spans="1:6">
      <c r="A30" s="11">
        <v>27</v>
      </c>
      <c r="B30" s="12"/>
      <c r="C30" s="17" t="e">
        <f>VLOOKUP(B30,数据来源表!B:C,2,0)</f>
        <v>#N/A</v>
      </c>
      <c r="D30" s="18" t="e">
        <f>VLOOKUP(B30,数据来源表!B:D,3,0)</f>
        <v>#N/A</v>
      </c>
      <c r="E30" s="19" t="e">
        <f>VLOOKUP(B30,数据来源表!B:F,4,0)</f>
        <v>#N/A</v>
      </c>
      <c r="F30" s="16" t="e">
        <f t="shared" si="0"/>
        <v>#N/A</v>
      </c>
    </row>
    <row r="31" spans="1:6">
      <c r="A31" s="11">
        <v>28</v>
      </c>
      <c r="B31" s="12"/>
      <c r="C31" s="17" t="e">
        <f>VLOOKUP(B31,数据来源表!B:C,2,0)</f>
        <v>#N/A</v>
      </c>
      <c r="D31" s="18" t="e">
        <f>VLOOKUP(B31,数据来源表!B:D,3,0)</f>
        <v>#N/A</v>
      </c>
      <c r="E31" s="19" t="e">
        <f>VLOOKUP(B31,数据来源表!B:F,4,0)</f>
        <v>#N/A</v>
      </c>
      <c r="F31" s="16" t="e">
        <f t="shared" si="0"/>
        <v>#N/A</v>
      </c>
    </row>
    <row r="32" spans="1:6">
      <c r="A32" s="11">
        <v>29</v>
      </c>
      <c r="B32" s="12"/>
      <c r="C32" s="17" t="e">
        <f>VLOOKUP(B32,数据来源表!B:C,2,0)</f>
        <v>#N/A</v>
      </c>
      <c r="D32" s="18" t="e">
        <f>VLOOKUP(B32,数据来源表!B:D,3,0)</f>
        <v>#N/A</v>
      </c>
      <c r="E32" s="19" t="e">
        <f>VLOOKUP(B32,数据来源表!B:F,4,0)</f>
        <v>#N/A</v>
      </c>
      <c r="F32" s="16" t="e">
        <f t="shared" si="0"/>
        <v>#N/A</v>
      </c>
    </row>
    <row r="33" spans="1:6">
      <c r="A33" s="11">
        <v>30</v>
      </c>
      <c r="B33" s="12"/>
      <c r="C33" s="17" t="e">
        <f>VLOOKUP(B33,数据来源表!B:C,2,0)</f>
        <v>#N/A</v>
      </c>
      <c r="D33" s="18" t="e">
        <f>VLOOKUP(B33,数据来源表!B:D,3,0)</f>
        <v>#N/A</v>
      </c>
      <c r="E33" s="19" t="e">
        <f>VLOOKUP(B33,数据来源表!B:F,4,0)</f>
        <v>#N/A</v>
      </c>
      <c r="F33" s="16" t="e">
        <f t="shared" si="0"/>
        <v>#N/A</v>
      </c>
    </row>
    <row r="34" spans="1:6">
      <c r="A34" s="11">
        <v>31</v>
      </c>
      <c r="B34" s="12"/>
      <c r="C34" s="17" t="e">
        <f>VLOOKUP(B34,数据来源表!B:C,2,0)</f>
        <v>#N/A</v>
      </c>
      <c r="D34" s="18" t="e">
        <f>VLOOKUP(B34,数据来源表!B:D,3,0)</f>
        <v>#N/A</v>
      </c>
      <c r="E34" s="19" t="e">
        <f>VLOOKUP(B34,数据来源表!B:F,4,0)</f>
        <v>#N/A</v>
      </c>
      <c r="F34" s="16" t="e">
        <f t="shared" si="0"/>
        <v>#N/A</v>
      </c>
    </row>
    <row r="35" spans="1:6">
      <c r="A35" s="11">
        <v>32</v>
      </c>
      <c r="B35" s="12"/>
      <c r="C35" s="17" t="e">
        <f>VLOOKUP(B35,数据来源表!B:C,2,0)</f>
        <v>#N/A</v>
      </c>
      <c r="D35" s="18" t="e">
        <f>VLOOKUP(B35,数据来源表!B:D,3,0)</f>
        <v>#N/A</v>
      </c>
      <c r="E35" s="19" t="e">
        <f>VLOOKUP(B35,数据来源表!B:F,4,0)</f>
        <v>#N/A</v>
      </c>
      <c r="F35" s="16" t="e">
        <f t="shared" si="0"/>
        <v>#N/A</v>
      </c>
    </row>
    <row r="36" spans="1:6">
      <c r="A36" s="11">
        <v>33</v>
      </c>
      <c r="B36" s="12"/>
      <c r="C36" s="17" t="e">
        <f>VLOOKUP(B36,数据来源表!B:C,2,0)</f>
        <v>#N/A</v>
      </c>
      <c r="D36" s="18" t="e">
        <f>VLOOKUP(B36,数据来源表!B:D,3,0)</f>
        <v>#N/A</v>
      </c>
      <c r="E36" s="19" t="e">
        <f>VLOOKUP(B36,数据来源表!B:F,4,0)</f>
        <v>#N/A</v>
      </c>
      <c r="F36" s="16" t="e">
        <f t="shared" si="0"/>
        <v>#N/A</v>
      </c>
    </row>
    <row r="37" spans="1:5">
      <c r="A37" s="11">
        <v>34</v>
      </c>
      <c r="B37" s="12"/>
      <c r="C37" s="17" t="e">
        <f>VLOOKUP(B37,数据来源表!B:C,2,0)</f>
        <v>#N/A</v>
      </c>
      <c r="D37" s="18" t="e">
        <f>VLOOKUP(B37,数据来源表!B:D,3,0)</f>
        <v>#N/A</v>
      </c>
      <c r="E37" s="19" t="e">
        <f>VLOOKUP(B37,数据来源表!B:F,4,0)</f>
        <v>#N/A</v>
      </c>
    </row>
    <row r="38" spans="1:5">
      <c r="A38" s="11">
        <v>35</v>
      </c>
      <c r="B38" s="12"/>
      <c r="C38" s="17" t="e">
        <f>VLOOKUP(B38,数据来源表!B:C,2,0)</f>
        <v>#N/A</v>
      </c>
      <c r="D38" s="18" t="e">
        <f>VLOOKUP(B38,数据来源表!B:D,3,0)</f>
        <v>#N/A</v>
      </c>
      <c r="E38" s="19" t="e">
        <f>VLOOKUP(B38,数据来源表!B:F,4,0)</f>
        <v>#N/A</v>
      </c>
    </row>
    <row r="39" spans="1:5">
      <c r="A39" s="11">
        <v>36</v>
      </c>
      <c r="B39" s="12"/>
      <c r="C39" s="17" t="e">
        <f>VLOOKUP(B39,数据来源表!B:C,2,0)</f>
        <v>#N/A</v>
      </c>
      <c r="D39" s="18" t="e">
        <f>VLOOKUP(B39,数据来源表!B:D,3,0)</f>
        <v>#N/A</v>
      </c>
      <c r="E39" s="19" t="e">
        <f>VLOOKUP(B39,数据来源表!B:F,4,0)</f>
        <v>#N/A</v>
      </c>
    </row>
    <row r="40" spans="1:5">
      <c r="A40" s="11">
        <v>37</v>
      </c>
      <c r="B40" s="12"/>
      <c r="C40" s="17" t="e">
        <f>VLOOKUP(B40,数据来源表!B:C,2,0)</f>
        <v>#N/A</v>
      </c>
      <c r="D40" s="18" t="e">
        <f>VLOOKUP(B40,数据来源表!B:D,3,0)</f>
        <v>#N/A</v>
      </c>
      <c r="E40" s="19" t="e">
        <f>VLOOKUP(B40,数据来源表!B:F,4,0)</f>
        <v>#N/A</v>
      </c>
    </row>
    <row r="41" spans="1:5">
      <c r="A41" s="11">
        <v>38</v>
      </c>
      <c r="B41" s="12"/>
      <c r="C41" s="17" t="e">
        <f>VLOOKUP(B41,数据来源表!B:C,2,0)</f>
        <v>#N/A</v>
      </c>
      <c r="D41" s="18" t="e">
        <f>VLOOKUP(B41,数据来源表!B:D,3,0)</f>
        <v>#N/A</v>
      </c>
      <c r="E41" s="19" t="e">
        <f>VLOOKUP(B41,数据来源表!B:F,4,0)</f>
        <v>#N/A</v>
      </c>
    </row>
    <row r="42" spans="1:5">
      <c r="A42" s="11">
        <v>39</v>
      </c>
      <c r="B42" s="12"/>
      <c r="C42" s="17" t="e">
        <f>VLOOKUP(B42,数据来源表!B:C,2,0)</f>
        <v>#N/A</v>
      </c>
      <c r="D42" s="18" t="e">
        <f>VLOOKUP(B42,数据来源表!B:D,3,0)</f>
        <v>#N/A</v>
      </c>
      <c r="E42" s="19" t="e">
        <f>VLOOKUP(B42,数据来源表!B:F,4,0)</f>
        <v>#N/A</v>
      </c>
    </row>
    <row r="43" spans="1:5">
      <c r="A43" s="11">
        <v>40</v>
      </c>
      <c r="B43" s="12"/>
      <c r="C43" s="17" t="e">
        <f>VLOOKUP(B43,数据来源表!B:C,2,0)</f>
        <v>#N/A</v>
      </c>
      <c r="D43" s="18" t="e">
        <f>VLOOKUP(B43,数据来源表!B:D,3,0)</f>
        <v>#N/A</v>
      </c>
      <c r="E43" s="19" t="e">
        <f>VLOOKUP(B43,数据来源表!B:F,4,0)</f>
        <v>#N/A</v>
      </c>
    </row>
    <row r="44" spans="1:5">
      <c r="A44" s="11">
        <v>41</v>
      </c>
      <c r="B44" s="12"/>
      <c r="C44" s="17" t="e">
        <f>VLOOKUP(B44,数据来源表!B:C,2,0)</f>
        <v>#N/A</v>
      </c>
      <c r="D44" s="18" t="e">
        <f>VLOOKUP(B44,数据来源表!B:D,3,0)</f>
        <v>#N/A</v>
      </c>
      <c r="E44" s="19" t="e">
        <f>VLOOKUP(B44,数据来源表!B:F,4,0)</f>
        <v>#N/A</v>
      </c>
    </row>
    <row r="45" spans="1:5">
      <c r="A45" s="11">
        <v>42</v>
      </c>
      <c r="B45" s="12"/>
      <c r="C45" s="17" t="e">
        <f>VLOOKUP(B45,数据来源表!B:C,2,0)</f>
        <v>#N/A</v>
      </c>
      <c r="D45" s="18" t="e">
        <f>VLOOKUP(B45,数据来源表!B:D,3,0)</f>
        <v>#N/A</v>
      </c>
      <c r="E45" s="19" t="e">
        <f>VLOOKUP(B45,数据来源表!B:F,4,0)</f>
        <v>#N/A</v>
      </c>
    </row>
    <row r="46" spans="1:5">
      <c r="A46" s="11">
        <v>43</v>
      </c>
      <c r="B46" s="12"/>
      <c r="C46" s="17" t="e">
        <f>VLOOKUP(B46,数据来源表!B:C,2,0)</f>
        <v>#N/A</v>
      </c>
      <c r="D46" s="18" t="e">
        <f>VLOOKUP(B46,数据来源表!B:D,3,0)</f>
        <v>#N/A</v>
      </c>
      <c r="E46" s="19" t="e">
        <f>VLOOKUP(B46,数据来源表!B:F,4,0)</f>
        <v>#N/A</v>
      </c>
    </row>
    <row r="47" spans="1:5">
      <c r="A47" s="11">
        <v>44</v>
      </c>
      <c r="B47" s="12"/>
      <c r="C47" s="17" t="e">
        <f>VLOOKUP(B47,数据来源表!B:C,2,0)</f>
        <v>#N/A</v>
      </c>
      <c r="D47" s="18" t="e">
        <f>VLOOKUP(B47,数据来源表!B:D,3,0)</f>
        <v>#N/A</v>
      </c>
      <c r="E47" s="19" t="e">
        <f>VLOOKUP(B47,数据来源表!B:F,4,0)</f>
        <v>#N/A</v>
      </c>
    </row>
    <row r="48" spans="1:5">
      <c r="A48" s="11">
        <v>45</v>
      </c>
      <c r="B48" s="12"/>
      <c r="C48" s="17" t="e">
        <f>VLOOKUP(B48,数据来源表!B:C,2,0)</f>
        <v>#N/A</v>
      </c>
      <c r="D48" s="18" t="e">
        <f>VLOOKUP(B48,数据来源表!B:D,3,0)</f>
        <v>#N/A</v>
      </c>
      <c r="E48" s="19" t="e">
        <f>VLOOKUP(B48,数据来源表!B:F,4,0)</f>
        <v>#N/A</v>
      </c>
    </row>
    <row r="49" spans="1:5">
      <c r="A49" s="20" t="s">
        <v>12</v>
      </c>
      <c r="B49" s="21"/>
      <c r="C49" s="18"/>
      <c r="D49" s="18"/>
      <c r="E49" s="22"/>
    </row>
    <row r="50" spans="1:5">
      <c r="A50" s="23" t="s">
        <v>13</v>
      </c>
      <c r="B50" s="21"/>
      <c r="C50" s="18"/>
      <c r="D50" s="18"/>
      <c r="E50" s="22"/>
    </row>
    <row r="51" spans="1:5">
      <c r="A51" s="24"/>
      <c r="B51" s="25"/>
      <c r="C51" s="26"/>
      <c r="D51" s="26"/>
      <c r="E51" s="27"/>
    </row>
  </sheetData>
  <mergeCells count="7">
    <mergeCell ref="A1:B1"/>
    <mergeCell ref="C1:D1"/>
    <mergeCell ref="A2:B2"/>
    <mergeCell ref="C2:D2"/>
    <mergeCell ref="A49:E49"/>
    <mergeCell ref="A50:E50"/>
    <mergeCell ref="A51:E51"/>
  </mergeCells>
  <conditionalFormatting sqref="C4:C48">
    <cfRule type="dataBar" priority="1">
      <dataBar>
        <cfvo type="num" val="0"/>
        <cfvo type="num" val="2000"/>
        <color rgb="FF00CC00"/>
      </dataBar>
      <extLst>
        <ext xmlns:x14="http://schemas.microsoft.com/office/spreadsheetml/2009/9/main" uri="{B025F937-C7B1-47D3-B67F-A62EFF666E3E}">
          <x14:id>{952e2e01-8c38-4a64-8fe6-65b432d19282}</x14:id>
        </ext>
      </extLst>
    </cfRule>
    <cfRule type="dataBar" priority="2">
      <dataBar>
        <cfvo type="num" val="0"/>
        <cfvo type="num" val="2000"/>
        <color theme="9" tint="0.599993896298105"/>
      </dataBar>
      <extLst>
        <ext xmlns:x14="http://schemas.microsoft.com/office/spreadsheetml/2009/9/main" uri="{B025F937-C7B1-47D3-B67F-A62EFF666E3E}">
          <x14:id>{1af817a2-87b2-4c81-90fd-7c303d30c7b7}</x14:id>
        </ext>
      </extLst>
    </cfRule>
    <cfRule type="dataBar" priority="3">
      <dataBar>
        <cfvo type="num" val="0"/>
        <cfvo type="num" val="2000"/>
        <color rgb="FF638EC6"/>
      </dataBar>
      <extLst>
        <ext xmlns:x14="http://schemas.microsoft.com/office/spreadsheetml/2009/9/main" uri="{B025F937-C7B1-47D3-B67F-A62EFF666E3E}">
          <x14:id>{035e5295-52d7-4ec3-bc9b-61c1198b9756}</x14:id>
        </ext>
      </extLst>
    </cfRule>
    <cfRule type="dataBar" priority="4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{f24199fd-929c-4f6c-9e1b-b5d8d010de41}</x14:id>
        </ext>
      </extLst>
    </cfRule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{655bc063-7878-411a-980f-0d59b378fd0e}</x14:id>
        </ext>
      </extLst>
    </cfRule>
  </conditionalFormatting>
  <conditionalFormatting sqref="E4:E48">
    <cfRule type="dataBar" priority="19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{f42a9ce0-da61-42a4-95ed-2a238245ce96}</x14:id>
        </ext>
      </extLst>
    </cfRule>
  </conditionalFormatting>
  <conditionalFormatting sqref="F4:F36">
    <cfRule type="dataBar" priority="2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{8fb5a309-b1fc-43ad-923d-92856b1048b2}</x14:id>
        </ext>
      </extLst>
    </cfRule>
  </conditionalFormatting>
  <dataValidations count="2">
    <dataValidation type="list" allowBlank="1" showInputMessage="1" showErrorMessage="1" sqref="B4">
      <formula1>数据来源表!$B$25</formula1>
    </dataValidation>
    <dataValidation type="list" allowBlank="1" showInputMessage="1" showErrorMessage="1" sqref="B5:B48">
      <formula1>数据来源表!$B$2:$B$42</formula1>
    </dataValidation>
  </dataValidations>
  <pageMargins left="0.7" right="0.7" top="0.75" bottom="0.75" header="0.3" footer="0.3"/>
  <pageSetup paperSize="9" orientation="portrait" horizontalDpi="300" verticalDpi="300"/>
  <headerFooter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52e2e01-8c38-4a64-8fe6-65b432d19282}">
            <x14:dataBar minLength="0" maxLength="100" gradient="0" axisPosition="none">
              <x14:cfvo type="num">
                <xm:f>0</xm:f>
              </x14:cfvo>
              <x14:cfvo type="num">
                <xm:f>2000</xm:f>
              </x14:cfvo>
              <x14:negativeFillColor rgb="FFFF0000"/>
              <x14:axisColor indexed="65"/>
            </x14:dataBar>
          </x14:cfRule>
          <x14:cfRule type="dataBar" id="{1af817a2-87b2-4c81-90fd-7c303d30c7b7}">
            <x14:dataBar minLength="0" maxLength="100" gradient="0" axisPosition="none">
              <x14:cfvo type="num">
                <xm:f>0</xm:f>
              </x14:cfvo>
              <x14:cfvo type="num">
                <xm:f>2000</xm:f>
              </x14:cfvo>
              <x14:negativeFillColor rgb="FFFF0000"/>
              <x14:axisColor indexed="65"/>
            </x14:dataBar>
          </x14:cfRule>
          <x14:cfRule type="dataBar" id="{035e5295-52d7-4ec3-bc9b-61c1198b9756}">
            <x14:dataBar minLength="0" maxLength="100" gradient="0">
              <x14:cfvo type="num">
                <xm:f>0</xm:f>
              </x14:cfvo>
              <x14:cfvo type="num">
                <xm:f>2000</xm:f>
              </x14:cfvo>
              <x14:negativeFillColor rgb="FFFF0000"/>
              <x14:axisColor rgb="FF000000"/>
            </x14:dataBar>
          </x14:cfRule>
          <x14:cfRule type="dataBar" id="{f24199fd-929c-4f6c-9e1b-b5d8d010de41}">
            <x14:dataBar minLength="0" maxLength="100" gradient="0" axisPosition="none">
              <x14:cfvo type="autoMin"/>
              <x14:cfvo type="autoMax"/>
              <x14:negativeFillColor rgb="FFFF0000"/>
              <x14:axisColor indexed="65"/>
            </x14:dataBar>
          </x14:cfRule>
          <x14:cfRule type="dataBar" id="{655bc063-7878-411a-980f-0d59b378fd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C4:C48</xm:sqref>
        </x14:conditionalFormatting>
        <x14:conditionalFormatting xmlns:xm="http://schemas.microsoft.com/office/excel/2006/main">
          <x14:cfRule type="dataBar" id="{f42a9ce0-da61-42a4-95ed-2a238245ce9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E4:E48</xm:sqref>
        </x14:conditionalFormatting>
        <x14:conditionalFormatting xmlns:xm="http://schemas.microsoft.com/office/excel/2006/main">
          <x14:cfRule type="dataBar" id="{8fb5a309-b1fc-43ad-923d-92856b1048b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F4:F36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abSelected="1" zoomScale="130" zoomScaleNormal="130" topLeftCell="B1" workbookViewId="0">
      <selection activeCell="B24" sqref="B24"/>
    </sheetView>
  </sheetViews>
  <sheetFormatPr defaultColWidth="0" defaultRowHeight="14.25" outlineLevelCol="5"/>
  <cols>
    <col min="1" max="1" width="8.66666666666667" customWidth="1"/>
    <col min="2" max="2" width="31.6333333333333" customWidth="1"/>
    <col min="3" max="3" width="15.8333333333333" customWidth="1"/>
    <col min="4" max="4" width="16.025" customWidth="1"/>
    <col min="5" max="5" width="32.7916666666667" customWidth="1"/>
    <col min="6" max="6" width="37.0583333333333" customWidth="1"/>
    <col min="7" max="16384" width="8.66666666666667"/>
  </cols>
  <sheetData>
    <row r="1" s="1" customFormat="1" ht="16.5" spans="1:6">
      <c r="A1" s="1" t="s">
        <v>4</v>
      </c>
      <c r="B1" s="1" t="s">
        <v>14</v>
      </c>
      <c r="C1" s="1" t="s">
        <v>6</v>
      </c>
      <c r="D1" s="1" t="s">
        <v>7</v>
      </c>
      <c r="E1" s="1" t="s">
        <v>15</v>
      </c>
      <c r="F1" s="1" t="s">
        <v>16</v>
      </c>
    </row>
    <row r="2" s="1" customFormat="1" ht="16.5" spans="1:6">
      <c r="A2" s="1">
        <v>2</v>
      </c>
      <c r="B2" s="1" t="s">
        <v>17</v>
      </c>
      <c r="C2" s="1">
        <v>2</v>
      </c>
      <c r="D2" s="1">
        <v>0</v>
      </c>
      <c r="E2" s="1" t="s">
        <v>18</v>
      </c>
      <c r="F2" s="1" t="s">
        <v>19</v>
      </c>
    </row>
    <row r="3" s="1" customFormat="1" ht="16.5" spans="1:6">
      <c r="A3" s="1">
        <v>3</v>
      </c>
      <c r="B3" s="1" t="s">
        <v>20</v>
      </c>
      <c r="C3" s="1">
        <v>34</v>
      </c>
      <c r="D3" s="1">
        <v>2</v>
      </c>
      <c r="E3" s="1" t="s">
        <v>21</v>
      </c>
      <c r="F3" s="1" t="s">
        <v>22</v>
      </c>
    </row>
    <row r="4" s="1" customFormat="1" ht="16.5" spans="1:6">
      <c r="A4" s="1">
        <v>4</v>
      </c>
      <c r="B4" s="1" t="s">
        <v>11</v>
      </c>
      <c r="C4" s="1">
        <v>0</v>
      </c>
      <c r="D4" s="1">
        <v>2</v>
      </c>
      <c r="E4" s="1" t="s">
        <v>23</v>
      </c>
      <c r="F4" s="1" t="s">
        <v>24</v>
      </c>
    </row>
    <row r="5" s="1" customFormat="1" ht="16.5" spans="1:6">
      <c r="A5" s="1">
        <v>5</v>
      </c>
      <c r="B5" s="1" t="s">
        <v>25</v>
      </c>
      <c r="C5" s="1">
        <v>0</v>
      </c>
      <c r="D5" s="1">
        <v>2</v>
      </c>
      <c r="E5" s="1" t="s">
        <v>23</v>
      </c>
      <c r="F5" s="1" t="s">
        <v>26</v>
      </c>
    </row>
    <row r="6" s="1" customFormat="1" ht="16.5" spans="2:6">
      <c r="B6" s="1" t="s">
        <v>27</v>
      </c>
      <c r="C6" s="1">
        <v>4</v>
      </c>
      <c r="D6" s="1">
        <v>0</v>
      </c>
      <c r="E6" s="1" t="s">
        <v>28</v>
      </c>
      <c r="F6" s="1" t="s">
        <v>29</v>
      </c>
    </row>
    <row r="7" s="1" customFormat="1" ht="16.5" spans="2:6">
      <c r="B7" s="1" t="s">
        <v>30</v>
      </c>
      <c r="C7" s="1">
        <v>0</v>
      </c>
      <c r="D7" s="1">
        <v>4</v>
      </c>
      <c r="E7" s="1" t="s">
        <v>31</v>
      </c>
      <c r="F7" s="1" t="s">
        <v>32</v>
      </c>
    </row>
    <row r="8" s="1" customFormat="1" ht="16.5" spans="2:6">
      <c r="B8" s="1" t="s">
        <v>33</v>
      </c>
      <c r="C8" s="1">
        <v>0</v>
      </c>
      <c r="D8" s="1">
        <v>4</v>
      </c>
      <c r="E8" s="1" t="s">
        <v>31</v>
      </c>
      <c r="F8" s="1" t="s">
        <v>34</v>
      </c>
    </row>
    <row r="9" s="1" customFormat="1" ht="16.5" spans="2:6">
      <c r="B9" s="1" t="s">
        <v>35</v>
      </c>
      <c r="C9" s="1">
        <v>2</v>
      </c>
      <c r="D9" s="1">
        <v>2</v>
      </c>
      <c r="E9" s="1" t="s">
        <v>36</v>
      </c>
      <c r="F9" s="1" t="s">
        <v>37</v>
      </c>
    </row>
    <row r="10" s="1" customFormat="1" ht="16.5" spans="2:6">
      <c r="B10" s="1" t="s">
        <v>38</v>
      </c>
      <c r="C10" s="1">
        <v>2</v>
      </c>
      <c r="D10" s="1">
        <v>2</v>
      </c>
      <c r="E10" s="1" t="s">
        <v>36</v>
      </c>
      <c r="F10" s="1" t="s">
        <v>39</v>
      </c>
    </row>
    <row r="11" s="1" customFormat="1" ht="16.5" spans="1:6">
      <c r="A11" s="1">
        <v>6</v>
      </c>
      <c r="B11" s="1" t="s">
        <v>40</v>
      </c>
      <c r="C11" s="1">
        <v>0</v>
      </c>
      <c r="D11" s="1">
        <v>2</v>
      </c>
      <c r="E11" s="1" t="s">
        <v>41</v>
      </c>
      <c r="F11" s="1" t="s">
        <v>41</v>
      </c>
    </row>
    <row r="12" s="1" customFormat="1" ht="16.5" spans="1:6">
      <c r="A12" s="1">
        <v>7</v>
      </c>
      <c r="B12" s="1" t="s">
        <v>42</v>
      </c>
      <c r="C12" s="1">
        <v>2</v>
      </c>
      <c r="D12" s="1">
        <v>2</v>
      </c>
      <c r="E12" s="1" t="s">
        <v>43</v>
      </c>
      <c r="F12" s="1" t="s">
        <v>44</v>
      </c>
    </row>
    <row r="13" s="1" customFormat="1" ht="16.5" spans="1:6">
      <c r="A13" s="1">
        <v>8</v>
      </c>
      <c r="B13" s="1" t="s">
        <v>45</v>
      </c>
      <c r="C13" s="1">
        <v>8</v>
      </c>
      <c r="D13" s="1">
        <v>0</v>
      </c>
      <c r="E13" s="1" t="s">
        <v>46</v>
      </c>
      <c r="F13" s="1" t="s">
        <v>47</v>
      </c>
    </row>
    <row r="14" s="1" customFormat="1" ht="16.5" spans="1:6">
      <c r="A14" s="1">
        <v>9</v>
      </c>
      <c r="B14" s="1" t="s">
        <v>48</v>
      </c>
      <c r="C14" s="1">
        <v>16</v>
      </c>
      <c r="D14" s="1">
        <v>0</v>
      </c>
      <c r="E14" s="1" t="s">
        <v>49</v>
      </c>
      <c r="F14" s="1" t="s">
        <v>50</v>
      </c>
    </row>
    <row r="15" s="1" customFormat="1" ht="16.5" spans="1:6">
      <c r="A15" s="1">
        <v>10</v>
      </c>
      <c r="B15" s="1" t="s">
        <v>51</v>
      </c>
      <c r="C15" s="1">
        <v>16</v>
      </c>
      <c r="D15" s="1">
        <v>0</v>
      </c>
      <c r="E15" s="1" t="s">
        <v>49</v>
      </c>
      <c r="F15" s="1" t="s">
        <v>52</v>
      </c>
    </row>
    <row r="16" s="1" customFormat="1" ht="16.5" spans="1:6">
      <c r="A16" s="1">
        <v>11</v>
      </c>
      <c r="B16" s="1" t="s">
        <v>53</v>
      </c>
      <c r="C16" s="1">
        <v>0</v>
      </c>
      <c r="D16" s="1">
        <v>8</v>
      </c>
      <c r="E16" s="1" t="s">
        <v>54</v>
      </c>
      <c r="F16" s="1" t="s">
        <v>55</v>
      </c>
    </row>
    <row r="17" s="1" customFormat="1" ht="16.5" spans="1:6">
      <c r="A17" s="1">
        <v>12</v>
      </c>
      <c r="B17" s="1" t="s">
        <v>56</v>
      </c>
      <c r="C17" s="1">
        <v>0</v>
      </c>
      <c r="D17" s="1">
        <v>16</v>
      </c>
      <c r="E17" s="1" t="s">
        <v>57</v>
      </c>
      <c r="F17" s="1" t="s">
        <v>58</v>
      </c>
    </row>
    <row r="18" s="1" customFormat="1" ht="16.5" spans="1:6">
      <c r="A18" s="1">
        <v>13</v>
      </c>
      <c r="B18" s="1" t="s">
        <v>59</v>
      </c>
      <c r="C18" s="1">
        <v>0</v>
      </c>
      <c r="D18" s="1">
        <v>16</v>
      </c>
      <c r="E18" s="1" t="s">
        <v>57</v>
      </c>
      <c r="F18" s="1" t="s">
        <v>60</v>
      </c>
    </row>
    <row r="19" s="1" customFormat="1" ht="16.5" spans="1:6">
      <c r="A19" s="1">
        <v>14</v>
      </c>
      <c r="B19" s="1" t="s">
        <v>61</v>
      </c>
      <c r="C19" s="1">
        <v>8</v>
      </c>
      <c r="D19" s="1">
        <v>0</v>
      </c>
      <c r="E19" s="1" t="s">
        <v>62</v>
      </c>
      <c r="F19" s="1" t="s">
        <v>62</v>
      </c>
    </row>
    <row r="20" s="1" customFormat="1" ht="16.5" spans="1:6">
      <c r="A20" s="1">
        <v>15</v>
      </c>
      <c r="B20" s="1" t="s">
        <v>63</v>
      </c>
      <c r="C20" s="1">
        <v>16</v>
      </c>
      <c r="D20" s="1">
        <v>16</v>
      </c>
      <c r="E20" s="1" t="s">
        <v>64</v>
      </c>
      <c r="F20" s="1" t="s">
        <v>65</v>
      </c>
    </row>
    <row r="21" s="1" customFormat="1" ht="16.5" spans="1:6">
      <c r="A21" s="1">
        <v>16</v>
      </c>
      <c r="B21" s="1" t="s">
        <v>66</v>
      </c>
      <c r="C21" s="1">
        <v>20</v>
      </c>
      <c r="D21" s="1">
        <v>12</v>
      </c>
      <c r="E21" s="1" t="s">
        <v>67</v>
      </c>
      <c r="F21" s="1" t="s">
        <v>67</v>
      </c>
    </row>
    <row r="22" s="1" customFormat="1" ht="16.5" spans="1:6">
      <c r="A22" s="1">
        <v>17</v>
      </c>
      <c r="B22" s="1" t="s">
        <v>68</v>
      </c>
      <c r="C22" s="1">
        <v>20</v>
      </c>
      <c r="D22" s="1">
        <v>12</v>
      </c>
      <c r="E22" s="1" t="s">
        <v>69</v>
      </c>
      <c r="F22" s="1" t="s">
        <v>69</v>
      </c>
    </row>
    <row r="23" s="1" customFormat="1" ht="16.5" spans="2:6">
      <c r="B23" s="1" t="s">
        <v>70</v>
      </c>
      <c r="C23" s="1">
        <v>46</v>
      </c>
      <c r="D23" s="1">
        <v>46</v>
      </c>
      <c r="E23" s="1" t="s">
        <v>71</v>
      </c>
      <c r="F23" s="1" t="s">
        <v>72</v>
      </c>
    </row>
    <row r="24" s="1" customFormat="1" ht="16.5" spans="1:5">
      <c r="A24" s="1">
        <v>18</v>
      </c>
      <c r="B24" s="1" t="s">
        <v>10</v>
      </c>
      <c r="C24" s="1">
        <v>2</v>
      </c>
      <c r="D24" s="1">
        <v>0</v>
      </c>
      <c r="E24" s="1" t="s">
        <v>73</v>
      </c>
    </row>
    <row r="25" s="1" customFormat="1" ht="16.5" spans="1:5">
      <c r="A25" s="1">
        <v>19</v>
      </c>
      <c r="B25" s="1" t="s">
        <v>9</v>
      </c>
      <c r="C25" s="1">
        <v>2</v>
      </c>
      <c r="D25" s="1">
        <v>2</v>
      </c>
      <c r="E25" s="1" t="s">
        <v>74</v>
      </c>
    </row>
    <row r="26" s="1" customFormat="1" ht="16.5" spans="1:1">
      <c r="A26" s="1">
        <v>20</v>
      </c>
    </row>
    <row r="27" s="1" customFormat="1" ht="16.5" spans="1:1">
      <c r="A27" s="1">
        <v>21</v>
      </c>
    </row>
    <row r="28" s="1" customFormat="1" ht="16.5" spans="1:1">
      <c r="A28" s="1">
        <v>22</v>
      </c>
    </row>
    <row r="29" s="1" customFormat="1" ht="16.5" spans="1:1">
      <c r="A29" s="1">
        <v>23</v>
      </c>
    </row>
    <row r="30" s="1" customFormat="1" ht="16.5" spans="1:1">
      <c r="A30" s="1">
        <v>24</v>
      </c>
    </row>
    <row r="31" s="1" customFormat="1" ht="16.5" spans="1:1">
      <c r="A31" s="1">
        <v>25</v>
      </c>
    </row>
    <row r="32" s="1" customFormat="1" ht="16.5" spans="1:1">
      <c r="A32" s="1">
        <v>26</v>
      </c>
    </row>
    <row r="33" s="1" customFormat="1" ht="16.5" spans="1:1">
      <c r="A33" s="1">
        <v>27</v>
      </c>
    </row>
    <row r="34" s="1" customFormat="1" ht="16.5" spans="1:1">
      <c r="A34" s="1">
        <v>28</v>
      </c>
    </row>
    <row r="35" s="1" customFormat="1" ht="16.5" spans="1:1">
      <c r="A35" s="1">
        <v>29</v>
      </c>
    </row>
    <row r="36" s="1" customFormat="1" ht="16.5" spans="1:1">
      <c r="A36" s="1">
        <v>30</v>
      </c>
    </row>
    <row r="37" s="1" customFormat="1" ht="16.5" spans="1:1">
      <c r="A37" s="1">
        <v>31</v>
      </c>
    </row>
    <row r="38" s="1" customFormat="1" ht="16.5" spans="1:1">
      <c r="A38" s="1">
        <v>32</v>
      </c>
    </row>
    <row r="39" s="1" customFormat="1" ht="16.5" spans="1:1">
      <c r="A39" s="1">
        <v>33</v>
      </c>
    </row>
    <row r="40" s="1" customFormat="1" ht="16.5" spans="1:1">
      <c r="A40" s="1">
        <v>34</v>
      </c>
    </row>
    <row r="41" s="1" customFormat="1" ht="16.5" spans="1:1">
      <c r="A41" s="1">
        <v>35</v>
      </c>
    </row>
    <row r="42" s="1" customFormat="1" ht="16.5" spans="1:1">
      <c r="A42" s="1">
        <v>36</v>
      </c>
    </row>
  </sheetData>
  <pageMargins left="0.7" right="0.7" top="0.75" bottom="0.75" header="0.3" footer="0.3"/>
  <pageSetup paperSize="9" orientation="portrait" horizontalDpi="3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计算工具</vt:lpstr>
      <vt:lpstr>数据来源表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zyy</dc:creator>
  <cp:lastModifiedBy>周路顺</cp:lastModifiedBy>
  <dcterms:created xsi:type="dcterms:W3CDTF">2015-06-05T18:19:00Z</dcterms:created>
  <dcterms:modified xsi:type="dcterms:W3CDTF">2024-09-11T11:37:15Z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CE0F3324C09949E0B33FD278B048701E</vt:lpwstr>
  </property>
  <property fmtid="{D5CDD505-2E9C-101B-9397-08002B2CF9AE}" pid="3" name="KSOProductBuildVer">
    <vt:lpwstr>2052-12.1.0.18240</vt:lpwstr>
  </property>
  <property fmtid="{D5CDD505-2E9C-101B-9397-08002B2CF9AE}" pid="4" name="KSOReadingLayout">
    <vt:bool>false</vt:bool>
  </property>
</Properties>
</file>